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8" windowWidth="15120" windowHeight="8016"/>
  </bookViews>
  <sheets>
    <sheet name="Лист1" sheetId="1" r:id="rId1"/>
    <sheet name="Лист2" sheetId="2" r:id="rId2"/>
    <sheet name="Лист3" sheetId="3" r:id="rId3"/>
  </sheets>
  <calcPr calcId="124519"/>
</workbook>
</file>

<file path=xl/calcChain.xml><?xml version="1.0" encoding="utf-8"?>
<calcChain xmlns="http://schemas.openxmlformats.org/spreadsheetml/2006/main">
  <c r="F96" i="1"/>
  <c r="F90"/>
  <c r="E90"/>
  <c r="F95"/>
  <c r="F94"/>
  <c r="E95"/>
  <c r="E94"/>
  <c r="E96"/>
  <c r="D96"/>
  <c r="D95"/>
  <c r="D90"/>
  <c r="C95"/>
  <c r="C96"/>
  <c r="C90"/>
  <c r="B95"/>
  <c r="B90"/>
  <c r="E89"/>
  <c r="D85"/>
  <c r="C85"/>
  <c r="B85"/>
  <c r="E84"/>
  <c r="E85" s="1"/>
  <c r="F85" s="1"/>
  <c r="D80"/>
  <c r="C80"/>
  <c r="B80"/>
  <c r="B96" s="1"/>
  <c r="E79"/>
  <c r="E80" s="1"/>
  <c r="F80" s="1"/>
  <c r="D75"/>
  <c r="C75"/>
  <c r="B75"/>
  <c r="E74"/>
  <c r="E75" s="1"/>
  <c r="F75" s="1"/>
  <c r="D70"/>
  <c r="C70"/>
  <c r="B70"/>
  <c r="E69"/>
  <c r="E70" s="1"/>
  <c r="F70" s="1"/>
  <c r="D65"/>
  <c r="C65"/>
  <c r="B65"/>
  <c r="E64"/>
  <c r="E65" s="1"/>
  <c r="F65" s="1"/>
  <c r="D60"/>
  <c r="C60"/>
  <c r="B60"/>
  <c r="E59"/>
  <c r="E60" s="1"/>
  <c r="F60" s="1"/>
  <c r="D55"/>
  <c r="C55"/>
  <c r="B55"/>
  <c r="E54"/>
  <c r="E55" s="1"/>
  <c r="F55" s="1"/>
  <c r="D50"/>
  <c r="C50"/>
  <c r="B50"/>
  <c r="E49"/>
  <c r="E50" s="1"/>
  <c r="F50" s="1"/>
  <c r="D45"/>
  <c r="C45"/>
  <c r="B45"/>
  <c r="E44"/>
  <c r="E45" s="1"/>
  <c r="F45" s="1"/>
  <c r="D40"/>
  <c r="C40"/>
  <c r="B40"/>
  <c r="E39"/>
  <c r="E40" s="1"/>
  <c r="F40" s="1"/>
  <c r="D35"/>
  <c r="C35"/>
  <c r="B35"/>
  <c r="E34"/>
  <c r="E35" s="1"/>
  <c r="F35" s="1"/>
  <c r="D30"/>
  <c r="C30"/>
  <c r="B30"/>
  <c r="E29"/>
  <c r="E30" s="1"/>
  <c r="F30" s="1"/>
  <c r="D25"/>
  <c r="C25"/>
  <c r="B25"/>
  <c r="E24"/>
  <c r="E25" s="1"/>
  <c r="F25" s="1"/>
  <c r="D20"/>
  <c r="C20"/>
  <c r="B20"/>
  <c r="E19"/>
  <c r="E20" s="1"/>
  <c r="F20" s="1"/>
  <c r="D15"/>
  <c r="C15"/>
  <c r="B15"/>
  <c r="E14"/>
  <c r="E15" s="1"/>
  <c r="F15" s="1"/>
  <c r="D10"/>
  <c r="C10"/>
  <c r="B10"/>
  <c r="E9"/>
  <c r="E10" s="1"/>
  <c r="F10" s="1"/>
  <c r="F14" l="1"/>
  <c r="F89"/>
  <c r="F9"/>
  <c r="F19"/>
  <c r="F29"/>
  <c r="F39"/>
  <c r="F49"/>
  <c r="F59"/>
  <c r="F69"/>
  <c r="F79"/>
  <c r="F24"/>
  <c r="F34"/>
  <c r="F44"/>
  <c r="F54"/>
  <c r="F64"/>
  <c r="F74"/>
  <c r="F84"/>
</calcChain>
</file>

<file path=xl/sharedStrings.xml><?xml version="1.0" encoding="utf-8"?>
<sst xmlns="http://schemas.openxmlformats.org/spreadsheetml/2006/main" count="230" uniqueCount="78">
  <si>
    <t>Категории</t>
  </si>
  <si>
    <t>Цены/поставщики</t>
  </si>
  <si>
    <t>Средняя цена</t>
  </si>
  <si>
    <t>Начальная цена</t>
  </si>
  <si>
    <t>Наименование</t>
  </si>
  <si>
    <t>Х</t>
  </si>
  <si>
    <t>Характеристика</t>
  </si>
  <si>
    <t>Цена за единицу</t>
  </si>
  <si>
    <t>Итого</t>
  </si>
  <si>
    <t>Количество, шт</t>
  </si>
  <si>
    <t>ИТОГО</t>
  </si>
  <si>
    <t>Номер п/п</t>
  </si>
  <si>
    <t>Наименование  поставщика</t>
  </si>
  <si>
    <t>Дата, номер коммерческого предложения</t>
  </si>
  <si>
    <t>Адрес</t>
  </si>
  <si>
    <t>Телефон</t>
  </si>
  <si>
    <t>Обоснованием для расчета начальной (максимальной) цены была использована информация коммерческих предложений фирм потенциальных участников размещения заказа, путем мониторирования цен. Начальная (максимальная) цена получена путем сложения средних цен, сформированных на основании предложенных цен потенциальными поставщиками.</t>
  </si>
  <si>
    <t>Срок действия цен до 31.12.2012 года</t>
  </si>
  <si>
    <t>И.о. главного врача     _________________ В.В. Быков</t>
  </si>
  <si>
    <t>Исполнитель: экономист отдела материально-технического снабжения</t>
  </si>
  <si>
    <t>тел/факс. 8(34675) 6-79-98</t>
  </si>
  <si>
    <t>e-mail: mtsucgb@mail.ru</t>
  </si>
  <si>
    <t xml:space="preserve">Гематоксилин Гарриса       </t>
  </si>
  <si>
    <t>Раствор темно-вишневого цвета. Применяется для окраски ядер в микроскопии. Не содержит соединений ртути, метанола. Применим для окраски по Папаниколау. Упаковка:  не менее 1000 мл с дозатором.</t>
  </si>
  <si>
    <t xml:space="preserve">Стекло предметное  </t>
  </si>
  <si>
    <t>Размеры: 76х25х1,1 мм. Шлифованные края, матовая полоса. Упаковка:  не менее 72 штук.</t>
  </si>
  <si>
    <t>Набор секционный для проведения вскрытия</t>
  </si>
  <si>
    <t xml:space="preserve">Состав:  Брусок шлифовальный  -1 шт. Долото с шестигранной ручкой плоское с односторонней заточкой, 20 мм -1 шт. Зонд анатомический трупный с делениями -1 шт
Зонд хирургический желобоватый , 170 мм – 1 шт. Зонд хирургический пуговчатый двухсторонний – 3 шт. Игла хирургическая 1В2-1,8х108 – 12 шт. Крючок хирургический трехзубый острый №2 – 2 шт. Кусачки костные для операций на позвоночнике типа Листона с удлиненными ручками – 1 шт . Линейка измерительная металлическая или из пластмассы, 300 мм – 1 шт. Ложка измерительная для жидкости – 1 шт. Молоток анатомический с крючком – 1 шт. Нитки суровые льняные 200м – 1 шт. Нож ампутационный большой НЛ 315х180 – 1 шт. Нож ампутационный малый НЛ 250х120 – 2 шт. Нож мозговой НЛ 300х175 – 1 шт. Нож хрящевой реберный НЛ 205х75 – 1 шт. Ножницы анатомические кишечные прямые , 205 мм – 1 шт. Ножницы глазные для снятия швов прямые, 110 мм -1 шт. Ножницы с одним острым концом прямые, 140 мм - 1 шт. Ножницы тупоконечные прямые, 170 мм -2 шт. Перчатки хирургические резиновые -2 шт. Пила листовая – 1 шт. Пила рамочная – 1 шт. Пинцет анатомический общего назначения ПА 150х2,5 – 2  шт. Пинцет зубчато-лапчатый ПХ 150х5,5 – 2 шт. Пинцет зубчато-лапчатый ПХ 200х18  - 1 шт. Рулетка измерительная или лента сантиметровая  -1 шт. Скальпель брюшистый большой Сб 160х50 – 2 шт. Тальк молотый в пакете – 1 шт. Щипцы-кусачки костные с круглыми губками прямые – 1 шт
</t>
  </si>
  <si>
    <t>Лабораторный стакан, изготовленный из химически стойкого прозрачного стекла, градуированный. Объем  не менее  250 мл.</t>
  </si>
  <si>
    <t>Цилиндр мерный с носиком и химически стойкого прозрачного стекла, градуированный. Объем  не менее 1000 мл.</t>
  </si>
  <si>
    <t xml:space="preserve">Гомогенизированная парафиновая среда для гистологической заливки        </t>
  </si>
  <si>
    <t xml:space="preserve">Декальцинирующий электролитный раствор  </t>
  </si>
  <si>
    <t>Универсальный раствор для деминерализации костных тканей. Состав: Соляная кислота, Муравьиная кислота, Дистиллированная вода, Солевые добавки. Продолжительность обработки 4-8 часов при толщине среза менее 5 мм. Упаковка: флакон 1000 мл с дозатором</t>
  </si>
  <si>
    <t>Криоспрей</t>
  </si>
  <si>
    <t>Замораживающий спрей для быстрого охлаждения  тканевых препаратов в криостате или в процессе приготовления срезов на микротоме, для придания твердости трудно поддающимся срезанию тканям. Упаковка: металлический флакон объемом не менее 150 мл.</t>
  </si>
  <si>
    <t xml:space="preserve">Биопсийные кассеты с маленькими отверстиями  </t>
  </si>
  <si>
    <t xml:space="preserve">Биопсийные мешочки  </t>
  </si>
  <si>
    <t xml:space="preserve">Набор для ШИК-реакции  </t>
  </si>
  <si>
    <t>Набор для ШИК-окраски на 100 тестов. Набор состоит из  не менее 5 реактивов по 30 мл</t>
  </si>
  <si>
    <t xml:space="preserve">Набор для определения Хеликобактер Пилори Гимза  </t>
  </si>
  <si>
    <t>Набор для окраски Гимза для определения Heliсobacter Pylori в образцах биопсий слизистой желудка. Набор не менее 15 тестов по 50 мл.</t>
  </si>
  <si>
    <t xml:space="preserve">Стекло предметное с поли-L-лизиновым покрытием  </t>
  </si>
  <si>
    <t>Стекло предметное размером 76х25х1,1 мм с адгезивным покрытием из поли-L-лизина. Применяется для иммуногистохимических и гистохимических исследований. Упаковка: не менее 72 штук.</t>
  </si>
  <si>
    <t xml:space="preserve">Формалин 10% забуферный  </t>
  </si>
  <si>
    <t>Универсальный раствор формалина для фиксации гистологических образцов. Состав: формальдегид 4%, деионизированная вода, монофосфат натрия, дегидрофосфат натрия.  pH 7,0 (нейтральный). Внешний вид: бесцветная прозрачная жидкость. Не должен содержать механических примесей, осадка. Упаковка: пластиковая канистра объемом не менее 5л.</t>
  </si>
  <si>
    <t xml:space="preserve">Заливочные кольца  </t>
  </si>
  <si>
    <t>Используются на этапе заливки образцов парафином.  Закрепляются в любом держателе для блоков на микротоме. Маркировка на специальной поверхности для надписей, расположенной на основании заливочного кольца. Упаковка: не менее 500 штук.</t>
  </si>
  <si>
    <t xml:space="preserve">Лабораторный маркер, устойчивый к растворителям, черный  </t>
  </si>
  <si>
    <t>Пигментные чернила на водной основе. Цвет: черный. Толщина линии не более 0,75 мм. Чернила устойчивы к растворителям и краскам. После высыхания водостойкие. Надписи не портятся под влиянием воздуха, света. Устойчив к воздействию ксилола, изопропилового, этилового спирта, формалина. Упаковка:  не менее 12 штук</t>
  </si>
  <si>
    <t>Начальная (максимальная) цена: 164 392 ( Сто шестьдесят четыре тысячи триста девяноста два рубля)  00 копеек</t>
  </si>
  <si>
    <t>В цену товара включены расходы: на доставку товара до склада Заказчика, страхование, уплату таможенных пошлин, налогов, сборов и других обязательных платежей, включая НДС.  В случае поставки товара зарубежного производства, товар должен быть растаможенным.</t>
  </si>
  <si>
    <t>Дата составления сводной таблицы 22 октября  2012 года</t>
  </si>
  <si>
    <t>Шакирова Гузель Альфировна</t>
  </si>
  <si>
    <t>ООО"ПерваяЛабораторная Компания"</t>
  </si>
  <si>
    <t>Вх.№623 от 09.10.2012 г.</t>
  </si>
  <si>
    <t>193312,г.Санкт-Петербург,ул.Чудновского,д.8,корп.А,оф.11</t>
  </si>
  <si>
    <t>ООО"ПетроТест"</t>
  </si>
  <si>
    <t>Вх.№624 от 10.10.2012 г.</t>
  </si>
  <si>
    <t>г.Санкт-Петербург,ул.7-я Красноармейская,д.22-24</t>
  </si>
  <si>
    <t>8(812)995-18-08</t>
  </si>
  <si>
    <t>8(812)309-58-65</t>
  </si>
  <si>
    <t>ООО"ФестЛаб"</t>
  </si>
  <si>
    <t>Вх.№625 от 10.10.2012 г.</t>
  </si>
  <si>
    <t>195030,г.Санкт-Петербург,ул.Пазо,д.5</t>
  </si>
  <si>
    <t>8(812)916-38-06</t>
  </si>
  <si>
    <r>
      <t xml:space="preserve">Способ размещения заказа                    </t>
    </r>
    <r>
      <rPr>
        <i/>
        <sz val="11"/>
        <color indexed="8"/>
        <rFont val="Times New Roman"/>
        <family val="1"/>
        <charset val="204"/>
      </rPr>
      <t xml:space="preserve"> Запрос котировок</t>
    </r>
  </si>
  <si>
    <t>По разделам : ПДД 0902 - 164 392,00 коп.</t>
  </si>
  <si>
    <t>Экономист ОМТС    _________________Г.А.Шакирова</t>
  </si>
  <si>
    <t>Количество,уп</t>
  </si>
  <si>
    <t>Количество, уп</t>
  </si>
  <si>
    <t xml:space="preserve">Лабораторный стакан  </t>
  </si>
  <si>
    <t xml:space="preserve">Цилиндр мерный      </t>
  </si>
  <si>
    <t>Готовая к использованию гранулированная гомогенизированная парафиновая среда для гистологической заливки и проводки. Должна быть изготовлена без применения воды. Не должна содержать в своем составе пчелиный воск. При плавлении должна давать абсолютно прозрачную жидкость без желтоватого оттенка, мути и примесей. Температура плавления не ниже 54,5-56 градусов Цельсия. Цвет гранул: белый. Цвет по Сейболту не ниже 30,0. В упаковке  не менее 5 кг.</t>
  </si>
  <si>
    <t>Кассеты предназначены для проводки и заливки гистологического материала. Размер отверстий не более 2 мм.  Крышки к кассетам со специальными защелками, предусматривающими многократное открывание и закрывание кассет, без потери сцепляющей способности. Материал устойчив к растворителям. Имеется поверхность для маркировки. Упаковка:  не менее 500 штук.</t>
  </si>
  <si>
    <t>Нейлоновый биопсийные мешочки с размерами пор не более 150 мкм.  спаянные ультразвуком края. Упаковка: не менее 1000 штук.</t>
  </si>
  <si>
    <t xml:space="preserve">Гистологический контейнер  </t>
  </si>
  <si>
    <t>Контейнер для транспортировки и архивирования гистологического материала с крышкой и ручкой не менее 1000 мл. Абсолютно герметичный. Имеется наклейка для маркировки.  Упаковка: не менее  1000 штук.</t>
  </si>
  <si>
    <t xml:space="preserve"> Обоснование расчета начальной (максимальной) цены гражданско-правового договора на поставку расходного материала для патологоанатомического отделения за счет  средств от приносящей доход деятельности  на  4 квартал 2012 года для нужд  МБЛПУ «ЦГБ г. Югорска»</t>
  </si>
</sst>
</file>

<file path=xl/styles.xml><?xml version="1.0" encoding="utf-8"?>
<styleSheet xmlns="http://schemas.openxmlformats.org/spreadsheetml/2006/main">
  <numFmts count="2">
    <numFmt numFmtId="44" formatCode="_-* #,##0.00&quot;р.&quot;_-;\-* #,##0.00&quot;р.&quot;_-;_-* &quot;-&quot;??&quot;р.&quot;_-;_-@_-"/>
    <numFmt numFmtId="164" formatCode="#,##0.00_р_."/>
  </numFmts>
  <fonts count="6">
    <font>
      <sz val="11"/>
      <color theme="1"/>
      <name val="Calibri"/>
      <family val="2"/>
      <charset val="204"/>
      <scheme val="minor"/>
    </font>
    <font>
      <sz val="11"/>
      <color theme="1"/>
      <name val="Calibri"/>
      <family val="2"/>
      <charset val="204"/>
      <scheme val="minor"/>
    </font>
    <font>
      <sz val="11"/>
      <color indexed="8"/>
      <name val="Times New Roman"/>
      <family val="1"/>
      <charset val="204"/>
    </font>
    <font>
      <sz val="11"/>
      <color theme="1"/>
      <name val="Times New Roman"/>
      <family val="1"/>
      <charset val="204"/>
    </font>
    <font>
      <i/>
      <sz val="11"/>
      <color indexed="8"/>
      <name val="Times New Roman"/>
      <family val="1"/>
      <charset val="204"/>
    </font>
    <font>
      <b/>
      <sz val="11"/>
      <color indexed="8"/>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29">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75">
    <xf numFmtId="0" fontId="0" fillId="0" borderId="0" xfId="0"/>
    <xf numFmtId="0" fontId="2" fillId="0" borderId="0" xfId="0" applyFont="1"/>
    <xf numFmtId="0" fontId="3" fillId="0" borderId="0" xfId="0" applyFont="1"/>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vertical="center" wrapText="1"/>
    </xf>
    <xf numFmtId="0" fontId="3" fillId="0" borderId="12" xfId="0" applyFont="1" applyBorder="1" applyAlignment="1">
      <alignment horizontal="center"/>
    </xf>
    <xf numFmtId="0" fontId="3" fillId="0" borderId="13" xfId="0" applyFont="1" applyBorder="1" applyAlignment="1">
      <alignment horizontal="center"/>
    </xf>
    <xf numFmtId="0" fontId="3" fillId="0" borderId="14" xfId="0" applyFont="1" applyBorder="1" applyAlignment="1">
      <alignment horizontal="center" vertical="center" wrapText="1"/>
    </xf>
    <xf numFmtId="0" fontId="3" fillId="0" borderId="9" xfId="0" applyFont="1" applyBorder="1" applyAlignment="1">
      <alignment horizontal="center"/>
    </xf>
    <xf numFmtId="0" fontId="3" fillId="0" borderId="17" xfId="0" applyFont="1" applyBorder="1" applyAlignment="1">
      <alignment horizontal="center"/>
    </xf>
    <xf numFmtId="0" fontId="3" fillId="0" borderId="15" xfId="0" applyFont="1" applyBorder="1" applyAlignment="1">
      <alignment horizontal="center" vertical="center" wrapText="1"/>
    </xf>
    <xf numFmtId="0" fontId="3" fillId="0" borderId="18" xfId="0" applyFont="1" applyBorder="1" applyAlignment="1">
      <alignment horizontal="center"/>
    </xf>
    <xf numFmtId="0" fontId="3" fillId="0" borderId="19" xfId="0" applyFont="1" applyBorder="1" applyAlignment="1">
      <alignment horizontal="center"/>
    </xf>
    <xf numFmtId="0" fontId="3" fillId="0" borderId="18" xfId="0" applyFont="1" applyBorder="1" applyAlignment="1">
      <alignment horizontal="center" vertical="center" wrapText="1"/>
    </xf>
    <xf numFmtId="164" fontId="3" fillId="2" borderId="9" xfId="0" applyNumberFormat="1" applyFont="1" applyFill="1" applyBorder="1" applyAlignment="1">
      <alignment horizontal="center"/>
    </xf>
    <xf numFmtId="164" fontId="3" fillId="0" borderId="18" xfId="0" applyNumberFormat="1" applyFont="1" applyBorder="1" applyAlignment="1">
      <alignment horizontal="center"/>
    </xf>
    <xf numFmtId="164" fontId="3" fillId="0" borderId="19" xfId="0" applyNumberFormat="1" applyFont="1" applyBorder="1" applyAlignment="1">
      <alignment horizontal="center"/>
    </xf>
    <xf numFmtId="164" fontId="3" fillId="2" borderId="18" xfId="0" applyNumberFormat="1" applyFont="1" applyFill="1" applyBorder="1" applyAlignment="1">
      <alignment horizontal="center"/>
    </xf>
    <xf numFmtId="0" fontId="3" fillId="3" borderId="9" xfId="0" applyFont="1" applyFill="1" applyBorder="1" applyAlignment="1">
      <alignment horizontal="center" vertical="center" wrapText="1"/>
    </xf>
    <xf numFmtId="0" fontId="3" fillId="3" borderId="12" xfId="0" applyFont="1" applyFill="1" applyBorder="1" applyAlignment="1">
      <alignment horizontal="center"/>
    </xf>
    <xf numFmtId="0" fontId="3" fillId="3" borderId="13" xfId="0" applyFont="1" applyFill="1" applyBorder="1" applyAlignment="1">
      <alignment horizontal="center"/>
    </xf>
    <xf numFmtId="0" fontId="3" fillId="3" borderId="14" xfId="0" applyFont="1" applyFill="1" applyBorder="1" applyAlignment="1">
      <alignment horizontal="center" vertical="center" wrapText="1"/>
    </xf>
    <xf numFmtId="0" fontId="3" fillId="3" borderId="9" xfId="0" applyFont="1" applyFill="1" applyBorder="1" applyAlignment="1">
      <alignment horizontal="center"/>
    </xf>
    <xf numFmtId="0" fontId="3" fillId="3" borderId="17" xfId="0" applyFont="1" applyFill="1" applyBorder="1" applyAlignment="1">
      <alignment horizontal="center"/>
    </xf>
    <xf numFmtId="164" fontId="3" fillId="2" borderId="19" xfId="0" applyNumberFormat="1" applyFont="1" applyFill="1" applyBorder="1" applyAlignment="1">
      <alignment horizontal="center"/>
    </xf>
    <xf numFmtId="0" fontId="3" fillId="0" borderId="20" xfId="0" applyFont="1" applyBorder="1" applyAlignment="1">
      <alignment horizontal="center" vertical="center" wrapText="1"/>
    </xf>
    <xf numFmtId="164" fontId="3" fillId="2" borderId="20" xfId="0" applyNumberFormat="1" applyFont="1" applyFill="1" applyBorder="1" applyAlignment="1">
      <alignment horizontal="center"/>
    </xf>
    <xf numFmtId="164" fontId="3" fillId="2" borderId="21" xfId="0" applyNumberFormat="1" applyFont="1" applyFill="1" applyBorder="1" applyAlignment="1">
      <alignment horizontal="center"/>
    </xf>
    <xf numFmtId="0" fontId="5" fillId="0" borderId="6" xfId="0" applyFont="1" applyBorder="1" applyAlignment="1">
      <alignment horizontal="center" vertical="center" wrapText="1"/>
    </xf>
    <xf numFmtId="164" fontId="3" fillId="2" borderId="7" xfId="0" applyNumberFormat="1" applyFont="1" applyFill="1" applyBorder="1" applyAlignment="1">
      <alignment horizontal="center"/>
    </xf>
    <xf numFmtId="0" fontId="5" fillId="0" borderId="0" xfId="0" applyFont="1" applyBorder="1" applyAlignment="1">
      <alignment horizontal="center" vertical="center" wrapText="1"/>
    </xf>
    <xf numFmtId="164" fontId="3" fillId="0" borderId="0" xfId="0" applyNumberFormat="1" applyFont="1" applyBorder="1" applyAlignment="1">
      <alignment horizontal="center"/>
    </xf>
    <xf numFmtId="0" fontId="3" fillId="0" borderId="0" xfId="0" applyNumberFormat="1" applyFont="1" applyAlignment="1">
      <alignment horizontal="left" vertical="center" wrapText="1"/>
    </xf>
    <xf numFmtId="0" fontId="3" fillId="0" borderId="22" xfId="0" applyFont="1" applyBorder="1" applyAlignment="1">
      <alignment horizontal="center" vertical="center"/>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0" xfId="0" applyFont="1" applyBorder="1"/>
    <xf numFmtId="0" fontId="3" fillId="0" borderId="0" xfId="0" applyFont="1" applyAlignment="1">
      <alignment vertical="top"/>
    </xf>
    <xf numFmtId="0" fontId="3" fillId="0" borderId="0" xfId="0" applyFont="1" applyAlignment="1">
      <alignment horizontal="left" wrapText="1"/>
    </xf>
    <xf numFmtId="0" fontId="2" fillId="0" borderId="0" xfId="0" applyFont="1" applyAlignment="1">
      <alignment horizontal="left"/>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44" fontId="2" fillId="0" borderId="24" xfId="1" applyFont="1" applyBorder="1" applyAlignment="1">
      <alignment horizontal="center" vertical="center"/>
    </xf>
    <xf numFmtId="44" fontId="2" fillId="0" borderId="26" xfId="1" applyFont="1" applyBorder="1" applyAlignment="1">
      <alignment horizontal="center" vertical="center"/>
    </xf>
    <xf numFmtId="44" fontId="2" fillId="0" borderId="2" xfId="1" applyFont="1" applyBorder="1" applyAlignment="1">
      <alignment horizontal="center" vertical="center" wrapText="1"/>
    </xf>
    <xf numFmtId="44" fontId="2" fillId="0" borderId="5" xfId="1" applyFont="1" applyBorder="1" applyAlignment="1">
      <alignment horizontal="center" vertical="center" wrapText="1"/>
    </xf>
    <xf numFmtId="44" fontId="2" fillId="0" borderId="24" xfId="1" applyFont="1" applyBorder="1" applyAlignment="1">
      <alignment horizontal="center" vertical="center" wrapText="1"/>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2" fillId="0" borderId="24" xfId="0" applyFont="1" applyBorder="1" applyAlignment="1">
      <alignment horizontal="center" vertical="center" wrapText="1"/>
    </xf>
    <xf numFmtId="0" fontId="2" fillId="0" borderId="26" xfId="0" applyFont="1" applyBorder="1" applyAlignment="1">
      <alignment horizontal="center" vertical="center" wrapText="1"/>
    </xf>
    <xf numFmtId="0" fontId="3" fillId="0" borderId="0" xfId="0" applyNumberFormat="1" applyFont="1" applyAlignment="1">
      <alignment horizontal="left" vertical="center" wrapText="1"/>
    </xf>
    <xf numFmtId="0" fontId="3" fillId="0" borderId="3"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8" xfId="0" applyFont="1" applyFill="1" applyBorder="1" applyAlignment="1">
      <alignment horizontal="center" vertical="center" wrapText="1"/>
    </xf>
    <xf numFmtId="164" fontId="3" fillId="2" borderId="15" xfId="0" applyNumberFormat="1" applyFont="1" applyFill="1" applyBorder="1" applyAlignment="1">
      <alignment horizontal="center"/>
    </xf>
    <xf numFmtId="164" fontId="3" fillId="2" borderId="16" xfId="0" applyNumberFormat="1" applyFont="1" applyFill="1" applyBorder="1" applyAlignment="1">
      <alignment horizontal="center"/>
    </xf>
    <xf numFmtId="164" fontId="3" fillId="2" borderId="28" xfId="0" applyNumberFormat="1" applyFont="1" applyFill="1" applyBorder="1" applyAlignment="1">
      <alignment horizontal="center"/>
    </xf>
    <xf numFmtId="164" fontId="3" fillId="2" borderId="15" xfId="0" applyNumberFormat="1" applyFont="1" applyFill="1" applyBorder="1" applyAlignment="1">
      <alignment horizontal="center" wrapText="1"/>
    </xf>
    <xf numFmtId="164" fontId="3" fillId="2" borderId="16" xfId="0" applyNumberFormat="1" applyFont="1" applyFill="1" applyBorder="1" applyAlignment="1">
      <alignment horizontal="center" wrapText="1"/>
    </xf>
    <xf numFmtId="164" fontId="3" fillId="2" borderId="28" xfId="0" applyNumberFormat="1" applyFont="1" applyFill="1" applyBorder="1" applyAlignment="1">
      <alignment horizontal="center" wrapText="1"/>
    </xf>
    <xf numFmtId="0" fontId="3" fillId="0" borderId="0" xfId="0" applyFont="1" applyAlignment="1">
      <alignment horizontal="center" vertical="center" wrapText="1"/>
    </xf>
    <xf numFmtId="0" fontId="3" fillId="0" borderId="1" xfId="0" applyFont="1" applyBorder="1" applyAlignment="1">
      <alignment horizontal="center"/>
    </xf>
    <xf numFmtId="0" fontId="3" fillId="0" borderId="4" xfId="0" applyFont="1" applyBorder="1" applyAlignment="1">
      <alignment horizontal="center" vertical="center" wrapText="1"/>
    </xf>
    <xf numFmtId="0" fontId="3" fillId="2" borderId="16" xfId="0" applyFont="1" applyFill="1" applyBorder="1"/>
  </cellXfs>
  <cellStyles count="2">
    <cellStyle name="Денежный" xfId="1" builtinId="4"/>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F124"/>
  <sheetViews>
    <sheetView tabSelected="1" topLeftCell="A93" workbookViewId="0">
      <selection activeCell="A91" sqref="A91:F109"/>
    </sheetView>
  </sheetViews>
  <sheetFormatPr defaultColWidth="9.109375" defaultRowHeight="13.8"/>
  <cols>
    <col min="1" max="1" width="17" style="2" customWidth="1"/>
    <col min="2" max="2" width="28.6640625" style="2" customWidth="1"/>
    <col min="3" max="3" width="27.6640625" style="2" customWidth="1"/>
    <col min="4" max="4" width="25.88671875" style="2" customWidth="1"/>
    <col min="5" max="5" width="12.33203125" style="2" customWidth="1"/>
    <col min="6" max="6" width="11.88671875" style="2" customWidth="1"/>
    <col min="7" max="16384" width="9.109375" style="2"/>
  </cols>
  <sheetData>
    <row r="1" spans="1:6" ht="60.75" customHeight="1">
      <c r="A1" s="71" t="s">
        <v>77</v>
      </c>
      <c r="B1" s="71"/>
      <c r="C1" s="71"/>
      <c r="D1" s="71"/>
      <c r="E1" s="71"/>
      <c r="F1" s="71"/>
    </row>
    <row r="2" spans="1:6">
      <c r="A2" s="40"/>
      <c r="B2" s="40"/>
      <c r="C2" s="40"/>
      <c r="D2" s="40"/>
      <c r="E2" s="40"/>
      <c r="F2" s="40"/>
    </row>
    <row r="3" spans="1:6" ht="14.4" thickBot="1">
      <c r="C3" s="72" t="s">
        <v>65</v>
      </c>
      <c r="D3" s="72"/>
      <c r="E3" s="72"/>
      <c r="F3" s="72"/>
    </row>
    <row r="4" spans="1:6" ht="14.4" thickBot="1">
      <c r="A4" s="42" t="s">
        <v>0</v>
      </c>
      <c r="B4" s="55" t="s">
        <v>1</v>
      </c>
      <c r="C4" s="73"/>
      <c r="D4" s="73"/>
      <c r="E4" s="42" t="s">
        <v>2</v>
      </c>
      <c r="F4" s="42" t="s">
        <v>3</v>
      </c>
    </row>
    <row r="5" spans="1:6" ht="14.4" thickBot="1">
      <c r="A5" s="43"/>
      <c r="B5" s="3">
        <v>1</v>
      </c>
      <c r="C5" s="4">
        <v>2</v>
      </c>
      <c r="D5" s="5">
        <v>3</v>
      </c>
      <c r="E5" s="43"/>
      <c r="F5" s="43"/>
    </row>
    <row r="6" spans="1:6">
      <c r="A6" s="6" t="s">
        <v>4</v>
      </c>
      <c r="B6" s="60" t="s">
        <v>22</v>
      </c>
      <c r="C6" s="61"/>
      <c r="D6" s="61"/>
      <c r="E6" s="7" t="s">
        <v>5</v>
      </c>
      <c r="F6" s="8" t="s">
        <v>5</v>
      </c>
    </row>
    <row r="7" spans="1:6" ht="48" customHeight="1">
      <c r="A7" s="9" t="s">
        <v>6</v>
      </c>
      <c r="B7" s="62" t="s">
        <v>23</v>
      </c>
      <c r="C7" s="74"/>
      <c r="D7" s="74"/>
      <c r="E7" s="10"/>
      <c r="F7" s="11"/>
    </row>
    <row r="8" spans="1:6" ht="15.75" customHeight="1">
      <c r="A8" s="12" t="s">
        <v>68</v>
      </c>
      <c r="B8" s="62">
        <v>5</v>
      </c>
      <c r="C8" s="74"/>
      <c r="D8" s="74"/>
      <c r="E8" s="13" t="s">
        <v>5</v>
      </c>
      <c r="F8" s="14" t="s">
        <v>5</v>
      </c>
    </row>
    <row r="9" spans="1:6">
      <c r="A9" s="15" t="s">
        <v>7</v>
      </c>
      <c r="B9" s="16">
        <v>1335</v>
      </c>
      <c r="C9" s="16">
        <v>1500</v>
      </c>
      <c r="D9" s="16">
        <v>1000</v>
      </c>
      <c r="E9" s="17">
        <f>(B9+C9+D9)/3</f>
        <v>1278.3333333333333</v>
      </c>
      <c r="F9" s="18">
        <f>E9</f>
        <v>1278.3333333333333</v>
      </c>
    </row>
    <row r="10" spans="1:6" ht="14.4" thickBot="1">
      <c r="A10" s="15" t="s">
        <v>8</v>
      </c>
      <c r="B10" s="19">
        <f>B8*B9</f>
        <v>6675</v>
      </c>
      <c r="C10" s="19">
        <f>B8*C9</f>
        <v>7500</v>
      </c>
      <c r="D10" s="19">
        <f>D9*B8</f>
        <v>5000</v>
      </c>
      <c r="E10" s="17">
        <f>E9*B8</f>
        <v>6391.6666666666661</v>
      </c>
      <c r="F10" s="18">
        <f>E10</f>
        <v>6391.6666666666661</v>
      </c>
    </row>
    <row r="11" spans="1:6">
      <c r="A11" s="6" t="s">
        <v>4</v>
      </c>
      <c r="B11" s="60" t="s">
        <v>24</v>
      </c>
      <c r="C11" s="61"/>
      <c r="D11" s="61"/>
      <c r="E11" s="7" t="s">
        <v>5</v>
      </c>
      <c r="F11" s="8" t="s">
        <v>5</v>
      </c>
    </row>
    <row r="12" spans="1:6">
      <c r="A12" s="9" t="s">
        <v>6</v>
      </c>
      <c r="B12" s="62" t="s">
        <v>25</v>
      </c>
      <c r="C12" s="63"/>
      <c r="D12" s="63"/>
      <c r="E12" s="10"/>
      <c r="F12" s="11"/>
    </row>
    <row r="13" spans="1:6" ht="14.25" customHeight="1">
      <c r="A13" s="12" t="s">
        <v>68</v>
      </c>
      <c r="B13" s="62">
        <v>50</v>
      </c>
      <c r="C13" s="63"/>
      <c r="D13" s="63"/>
      <c r="E13" s="13" t="s">
        <v>5</v>
      </c>
      <c r="F13" s="14" t="s">
        <v>5</v>
      </c>
    </row>
    <row r="14" spans="1:6" ht="16.5" customHeight="1">
      <c r="A14" s="15" t="s">
        <v>7</v>
      </c>
      <c r="B14" s="16">
        <v>72</v>
      </c>
      <c r="C14" s="16">
        <v>75</v>
      </c>
      <c r="D14" s="16">
        <v>65</v>
      </c>
      <c r="E14" s="17">
        <f>(B14+C14+D14)/3</f>
        <v>70.666666666666671</v>
      </c>
      <c r="F14" s="18">
        <f>E14</f>
        <v>70.666666666666671</v>
      </c>
    </row>
    <row r="15" spans="1:6" ht="14.4" thickBot="1">
      <c r="A15" s="15" t="s">
        <v>8</v>
      </c>
      <c r="B15" s="19">
        <f>B13*B14</f>
        <v>3600</v>
      </c>
      <c r="C15" s="19">
        <f>B13*C14</f>
        <v>3750</v>
      </c>
      <c r="D15" s="19">
        <f>D14*B13</f>
        <v>3250</v>
      </c>
      <c r="E15" s="17">
        <f>E14*B13</f>
        <v>3533.3333333333335</v>
      </c>
      <c r="F15" s="18">
        <f>E15</f>
        <v>3533.3333333333335</v>
      </c>
    </row>
    <row r="16" spans="1:6">
      <c r="A16" s="6" t="s">
        <v>4</v>
      </c>
      <c r="B16" s="60" t="s">
        <v>26</v>
      </c>
      <c r="C16" s="61"/>
      <c r="D16" s="61"/>
      <c r="E16" s="7" t="s">
        <v>5</v>
      </c>
      <c r="F16" s="8" t="s">
        <v>5</v>
      </c>
    </row>
    <row r="17" spans="1:6" ht="270" customHeight="1">
      <c r="A17" s="9" t="s">
        <v>6</v>
      </c>
      <c r="B17" s="62" t="s">
        <v>27</v>
      </c>
      <c r="C17" s="63"/>
      <c r="D17" s="63"/>
      <c r="E17" s="10"/>
      <c r="F17" s="11"/>
    </row>
    <row r="18" spans="1:6">
      <c r="A18" s="12" t="s">
        <v>9</v>
      </c>
      <c r="B18" s="62">
        <v>1</v>
      </c>
      <c r="C18" s="63"/>
      <c r="D18" s="63"/>
      <c r="E18" s="13" t="s">
        <v>5</v>
      </c>
      <c r="F18" s="14" t="s">
        <v>5</v>
      </c>
    </row>
    <row r="19" spans="1:6" ht="15" customHeight="1">
      <c r="A19" s="15" t="s">
        <v>7</v>
      </c>
      <c r="B19" s="16">
        <v>25700</v>
      </c>
      <c r="C19" s="16">
        <v>27000</v>
      </c>
      <c r="D19" s="16">
        <v>34000</v>
      </c>
      <c r="E19" s="17">
        <f>(B19+C19+D19)/3</f>
        <v>28900</v>
      </c>
      <c r="F19" s="18">
        <f>E19</f>
        <v>28900</v>
      </c>
    </row>
    <row r="20" spans="1:6" ht="14.4" thickBot="1">
      <c r="A20" s="15" t="s">
        <v>8</v>
      </c>
      <c r="B20" s="19">
        <f>B18*B19</f>
        <v>25700</v>
      </c>
      <c r="C20" s="19">
        <f>B18*C19</f>
        <v>27000</v>
      </c>
      <c r="D20" s="19">
        <f>D19*B18</f>
        <v>34000</v>
      </c>
      <c r="E20" s="17">
        <f>E19*B18</f>
        <v>28900</v>
      </c>
      <c r="F20" s="18">
        <f>E20</f>
        <v>28900</v>
      </c>
    </row>
    <row r="21" spans="1:6">
      <c r="A21" s="6" t="s">
        <v>4</v>
      </c>
      <c r="B21" s="60" t="s">
        <v>70</v>
      </c>
      <c r="C21" s="61"/>
      <c r="D21" s="61"/>
      <c r="E21" s="7" t="s">
        <v>5</v>
      </c>
      <c r="F21" s="8" t="s">
        <v>5</v>
      </c>
    </row>
    <row r="22" spans="1:6" ht="34.5" customHeight="1">
      <c r="A22" s="9" t="s">
        <v>6</v>
      </c>
      <c r="B22" s="62" t="s">
        <v>28</v>
      </c>
      <c r="C22" s="63"/>
      <c r="D22" s="63"/>
      <c r="E22" s="10"/>
      <c r="F22" s="11"/>
    </row>
    <row r="23" spans="1:6">
      <c r="A23" s="12" t="s">
        <v>9</v>
      </c>
      <c r="B23" s="62">
        <v>24</v>
      </c>
      <c r="C23" s="63"/>
      <c r="D23" s="63"/>
      <c r="E23" s="13" t="s">
        <v>5</v>
      </c>
      <c r="F23" s="14" t="s">
        <v>5</v>
      </c>
    </row>
    <row r="24" spans="1:6">
      <c r="A24" s="15" t="s">
        <v>7</v>
      </c>
      <c r="B24" s="16">
        <v>61.5</v>
      </c>
      <c r="C24" s="16">
        <v>60</v>
      </c>
      <c r="D24" s="16">
        <v>55</v>
      </c>
      <c r="E24" s="17">
        <f>(B24+C24+D24)/3</f>
        <v>58.833333333333336</v>
      </c>
      <c r="F24" s="18">
        <f>E24</f>
        <v>58.833333333333336</v>
      </c>
    </row>
    <row r="25" spans="1:6" ht="14.4" thickBot="1">
      <c r="A25" s="15" t="s">
        <v>8</v>
      </c>
      <c r="B25" s="19">
        <f>B23*B24</f>
        <v>1476</v>
      </c>
      <c r="C25" s="19">
        <f>B23*C24</f>
        <v>1440</v>
      </c>
      <c r="D25" s="19">
        <f>D24*B23</f>
        <v>1320</v>
      </c>
      <c r="E25" s="17">
        <f>E24*B23</f>
        <v>1412</v>
      </c>
      <c r="F25" s="18">
        <f>E25</f>
        <v>1412</v>
      </c>
    </row>
    <row r="26" spans="1:6">
      <c r="A26" s="6" t="s">
        <v>4</v>
      </c>
      <c r="B26" s="60" t="s">
        <v>71</v>
      </c>
      <c r="C26" s="61"/>
      <c r="D26" s="61"/>
      <c r="E26" s="7" t="s">
        <v>5</v>
      </c>
      <c r="F26" s="8" t="s">
        <v>5</v>
      </c>
    </row>
    <row r="27" spans="1:6" ht="30.75" customHeight="1">
      <c r="A27" s="9" t="s">
        <v>6</v>
      </c>
      <c r="B27" s="62" t="s">
        <v>29</v>
      </c>
      <c r="C27" s="63"/>
      <c r="D27" s="63"/>
      <c r="E27" s="10"/>
      <c r="F27" s="11"/>
    </row>
    <row r="28" spans="1:6">
      <c r="A28" s="12" t="s">
        <v>9</v>
      </c>
      <c r="B28" s="62">
        <v>2</v>
      </c>
      <c r="C28" s="63"/>
      <c r="D28" s="63"/>
      <c r="E28" s="13" t="s">
        <v>5</v>
      </c>
      <c r="F28" s="14" t="s">
        <v>5</v>
      </c>
    </row>
    <row r="29" spans="1:6" ht="15" customHeight="1">
      <c r="A29" s="15" t="s">
        <v>7</v>
      </c>
      <c r="B29" s="16">
        <v>275</v>
      </c>
      <c r="C29" s="16">
        <v>250</v>
      </c>
      <c r="D29" s="16">
        <v>250</v>
      </c>
      <c r="E29" s="17">
        <f>(B29+C29+D29)/3</f>
        <v>258.33333333333331</v>
      </c>
      <c r="F29" s="18">
        <f>E29</f>
        <v>258.33333333333331</v>
      </c>
    </row>
    <row r="30" spans="1:6">
      <c r="A30" s="15" t="s">
        <v>8</v>
      </c>
      <c r="B30" s="19">
        <f>B28*B29</f>
        <v>550</v>
      </c>
      <c r="C30" s="19">
        <f>B28*C29</f>
        <v>500</v>
      </c>
      <c r="D30" s="19">
        <f>D29*B28</f>
        <v>500</v>
      </c>
      <c r="E30" s="17">
        <f>E29*B28</f>
        <v>516.66666666666663</v>
      </c>
      <c r="F30" s="17">
        <f>E30</f>
        <v>516.66666666666663</v>
      </c>
    </row>
    <row r="31" spans="1:6">
      <c r="A31" s="15" t="s">
        <v>4</v>
      </c>
      <c r="B31" s="64" t="s">
        <v>30</v>
      </c>
      <c r="C31" s="64"/>
      <c r="D31" s="64"/>
      <c r="E31" s="13" t="s">
        <v>5</v>
      </c>
      <c r="F31" s="13" t="s">
        <v>5</v>
      </c>
    </row>
    <row r="32" spans="1:6" ht="180" customHeight="1">
      <c r="A32" s="9" t="s">
        <v>6</v>
      </c>
      <c r="B32" s="62" t="s">
        <v>72</v>
      </c>
      <c r="C32" s="63"/>
      <c r="D32" s="63"/>
      <c r="E32" s="10"/>
      <c r="F32" s="11"/>
    </row>
    <row r="33" spans="1:6">
      <c r="A33" s="12" t="s">
        <v>68</v>
      </c>
      <c r="B33" s="62">
        <v>1</v>
      </c>
      <c r="C33" s="63"/>
      <c r="D33" s="63"/>
      <c r="E33" s="13" t="s">
        <v>5</v>
      </c>
      <c r="F33" s="14" t="s">
        <v>5</v>
      </c>
    </row>
    <row r="34" spans="1:6" ht="15" customHeight="1">
      <c r="A34" s="15" t="s">
        <v>7</v>
      </c>
      <c r="B34" s="16">
        <v>1025</v>
      </c>
      <c r="C34" s="16">
        <v>1200</v>
      </c>
      <c r="D34" s="16">
        <v>1500</v>
      </c>
      <c r="E34" s="17">
        <f>(B34+C34+D34)/3</f>
        <v>1241.6666666666667</v>
      </c>
      <c r="F34" s="18">
        <f>E34</f>
        <v>1241.6666666666667</v>
      </c>
    </row>
    <row r="35" spans="1:6" ht="14.4" thickBot="1">
      <c r="A35" s="15" t="s">
        <v>8</v>
      </c>
      <c r="B35" s="19">
        <f>B33*B34</f>
        <v>1025</v>
      </c>
      <c r="C35" s="19">
        <f>B33*C34</f>
        <v>1200</v>
      </c>
      <c r="D35" s="19">
        <f>D34*B33</f>
        <v>1500</v>
      </c>
      <c r="E35" s="17">
        <f>E34*B33</f>
        <v>1241.6666666666667</v>
      </c>
      <c r="F35" s="18">
        <f>E35</f>
        <v>1241.6666666666667</v>
      </c>
    </row>
    <row r="36" spans="1:6">
      <c r="A36" s="6" t="s">
        <v>4</v>
      </c>
      <c r="B36" s="60" t="s">
        <v>31</v>
      </c>
      <c r="C36" s="61"/>
      <c r="D36" s="61"/>
      <c r="E36" s="7" t="s">
        <v>5</v>
      </c>
      <c r="F36" s="8" t="s">
        <v>5</v>
      </c>
    </row>
    <row r="37" spans="1:6" ht="60.75" customHeight="1">
      <c r="A37" s="9" t="s">
        <v>6</v>
      </c>
      <c r="B37" s="62" t="s">
        <v>32</v>
      </c>
      <c r="C37" s="63"/>
      <c r="D37" s="63"/>
      <c r="E37" s="10"/>
      <c r="F37" s="11"/>
    </row>
    <row r="38" spans="1:6">
      <c r="A38" s="12" t="s">
        <v>68</v>
      </c>
      <c r="B38" s="62">
        <v>1</v>
      </c>
      <c r="C38" s="63"/>
      <c r="D38" s="63"/>
      <c r="E38" s="13" t="s">
        <v>5</v>
      </c>
      <c r="F38" s="14" t="s">
        <v>5</v>
      </c>
    </row>
    <row r="39" spans="1:6">
      <c r="A39" s="15" t="s">
        <v>7</v>
      </c>
      <c r="B39" s="16">
        <v>820</v>
      </c>
      <c r="C39" s="16">
        <v>900</v>
      </c>
      <c r="D39" s="16">
        <v>1200</v>
      </c>
      <c r="E39" s="17">
        <f>(B39+C39+D39)/3</f>
        <v>973.33333333333337</v>
      </c>
      <c r="F39" s="18">
        <f>E39</f>
        <v>973.33333333333337</v>
      </c>
    </row>
    <row r="40" spans="1:6" ht="14.4" thickBot="1">
      <c r="A40" s="15" t="s">
        <v>8</v>
      </c>
      <c r="B40" s="19">
        <f>B38*B39</f>
        <v>820</v>
      </c>
      <c r="C40" s="19">
        <f>B38*C39</f>
        <v>900</v>
      </c>
      <c r="D40" s="19">
        <f>D39*B38</f>
        <v>1200</v>
      </c>
      <c r="E40" s="17">
        <f>E39*B38</f>
        <v>973.33333333333337</v>
      </c>
      <c r="F40" s="18">
        <f>E40</f>
        <v>973.33333333333337</v>
      </c>
    </row>
    <row r="41" spans="1:6">
      <c r="A41" s="6" t="s">
        <v>4</v>
      </c>
      <c r="B41" s="60" t="s">
        <v>33</v>
      </c>
      <c r="C41" s="61"/>
      <c r="D41" s="61"/>
      <c r="E41" s="7" t="s">
        <v>5</v>
      </c>
      <c r="F41" s="8" t="s">
        <v>5</v>
      </c>
    </row>
    <row r="42" spans="1:6" ht="56.25" customHeight="1">
      <c r="A42" s="9" t="s">
        <v>6</v>
      </c>
      <c r="B42" s="62" t="s">
        <v>34</v>
      </c>
      <c r="C42" s="63"/>
      <c r="D42" s="63"/>
      <c r="E42" s="10"/>
      <c r="F42" s="11"/>
    </row>
    <row r="43" spans="1:6">
      <c r="A43" s="12" t="s">
        <v>68</v>
      </c>
      <c r="B43" s="62">
        <v>1</v>
      </c>
      <c r="C43" s="63"/>
      <c r="D43" s="63"/>
      <c r="E43" s="13" t="s">
        <v>5</v>
      </c>
      <c r="F43" s="14" t="s">
        <v>5</v>
      </c>
    </row>
    <row r="44" spans="1:6">
      <c r="A44" s="15" t="s">
        <v>7</v>
      </c>
      <c r="B44" s="16">
        <v>670</v>
      </c>
      <c r="C44" s="16">
        <v>650</v>
      </c>
      <c r="D44" s="16">
        <v>800</v>
      </c>
      <c r="E44" s="17">
        <f>(B44+C44+D44)/3</f>
        <v>706.66666666666663</v>
      </c>
      <c r="F44" s="18">
        <f>E44</f>
        <v>706.66666666666663</v>
      </c>
    </row>
    <row r="45" spans="1:6" ht="14.4" thickBot="1">
      <c r="A45" s="15" t="s">
        <v>8</v>
      </c>
      <c r="B45" s="19">
        <f>B43*B44</f>
        <v>670</v>
      </c>
      <c r="C45" s="19">
        <f>B43*C44</f>
        <v>650</v>
      </c>
      <c r="D45" s="19">
        <f>D44*B43</f>
        <v>800</v>
      </c>
      <c r="E45" s="17">
        <f>E44*B43</f>
        <v>706.66666666666663</v>
      </c>
      <c r="F45" s="18">
        <f>E45</f>
        <v>706.66666666666663</v>
      </c>
    </row>
    <row r="46" spans="1:6">
      <c r="A46" s="20" t="s">
        <v>4</v>
      </c>
      <c r="B46" s="60" t="s">
        <v>35</v>
      </c>
      <c r="C46" s="61"/>
      <c r="D46" s="61"/>
      <c r="E46" s="21" t="s">
        <v>5</v>
      </c>
      <c r="F46" s="22" t="s">
        <v>5</v>
      </c>
    </row>
    <row r="47" spans="1:6" ht="90.75" customHeight="1">
      <c r="A47" s="23" t="s">
        <v>6</v>
      </c>
      <c r="B47" s="62" t="s">
        <v>73</v>
      </c>
      <c r="C47" s="63"/>
      <c r="D47" s="63"/>
      <c r="E47" s="24"/>
      <c r="F47" s="25"/>
    </row>
    <row r="48" spans="1:6">
      <c r="A48" s="12" t="s">
        <v>68</v>
      </c>
      <c r="B48" s="62">
        <v>500</v>
      </c>
      <c r="C48" s="63"/>
      <c r="D48" s="63"/>
      <c r="E48" s="13" t="s">
        <v>5</v>
      </c>
      <c r="F48" s="14" t="s">
        <v>5</v>
      </c>
    </row>
    <row r="49" spans="1:6">
      <c r="A49" s="15" t="s">
        <v>7</v>
      </c>
      <c r="B49" s="16">
        <v>3.5</v>
      </c>
      <c r="C49" s="16">
        <v>6</v>
      </c>
      <c r="D49" s="16">
        <v>3.4</v>
      </c>
      <c r="E49" s="17">
        <f>(B49+C49+D49)/3</f>
        <v>4.3</v>
      </c>
      <c r="F49" s="18">
        <f>E49</f>
        <v>4.3</v>
      </c>
    </row>
    <row r="50" spans="1:6" ht="14.4" thickBot="1">
      <c r="A50" s="15" t="s">
        <v>8</v>
      </c>
      <c r="B50" s="19">
        <f>B48*B49</f>
        <v>1750</v>
      </c>
      <c r="C50" s="19">
        <f>B48*C49</f>
        <v>3000</v>
      </c>
      <c r="D50" s="19">
        <f>D49*B48</f>
        <v>1700</v>
      </c>
      <c r="E50" s="17">
        <f>E49*B48</f>
        <v>2150</v>
      </c>
      <c r="F50" s="18">
        <f>E50</f>
        <v>2150</v>
      </c>
    </row>
    <row r="51" spans="1:6">
      <c r="A51" s="6" t="s">
        <v>4</v>
      </c>
      <c r="B51" s="60" t="s">
        <v>36</v>
      </c>
      <c r="C51" s="61"/>
      <c r="D51" s="61"/>
      <c r="E51" s="7" t="s">
        <v>5</v>
      </c>
      <c r="F51" s="8" t="s">
        <v>5</v>
      </c>
    </row>
    <row r="52" spans="1:6" ht="46.5" customHeight="1">
      <c r="A52" s="9" t="s">
        <v>6</v>
      </c>
      <c r="B52" s="62" t="s">
        <v>74</v>
      </c>
      <c r="C52" s="63"/>
      <c r="D52" s="63"/>
      <c r="E52" s="10"/>
      <c r="F52" s="11"/>
    </row>
    <row r="53" spans="1:6">
      <c r="A53" s="12" t="s">
        <v>68</v>
      </c>
      <c r="B53" s="62">
        <v>1000</v>
      </c>
      <c r="C53" s="63"/>
      <c r="D53" s="63"/>
      <c r="E53" s="13" t="s">
        <v>5</v>
      </c>
      <c r="F53" s="14" t="s">
        <v>5</v>
      </c>
    </row>
    <row r="54" spans="1:6">
      <c r="A54" s="15" t="s">
        <v>7</v>
      </c>
      <c r="B54" s="16">
        <v>11</v>
      </c>
      <c r="C54" s="16">
        <v>12</v>
      </c>
      <c r="D54" s="16">
        <v>6</v>
      </c>
      <c r="E54" s="17">
        <f>(B54+C54+D54)/3</f>
        <v>9.6666666666666661</v>
      </c>
      <c r="F54" s="18">
        <f>E54</f>
        <v>9.6666666666666661</v>
      </c>
    </row>
    <row r="55" spans="1:6" ht="14.4" thickBot="1">
      <c r="A55" s="15" t="s">
        <v>8</v>
      </c>
      <c r="B55" s="19">
        <f>B53*B54</f>
        <v>11000</v>
      </c>
      <c r="C55" s="19">
        <f>B53*C54</f>
        <v>12000</v>
      </c>
      <c r="D55" s="19">
        <f>D54*B53</f>
        <v>6000</v>
      </c>
      <c r="E55" s="17">
        <f>E54*B53</f>
        <v>9666.6666666666661</v>
      </c>
      <c r="F55" s="18">
        <f>E55</f>
        <v>9666.6666666666661</v>
      </c>
    </row>
    <row r="56" spans="1:6">
      <c r="A56" s="6" t="s">
        <v>4</v>
      </c>
      <c r="B56" s="60" t="s">
        <v>37</v>
      </c>
      <c r="C56" s="61"/>
      <c r="D56" s="61"/>
      <c r="E56" s="7" t="s">
        <v>5</v>
      </c>
      <c r="F56" s="8" t="s">
        <v>5</v>
      </c>
    </row>
    <row r="57" spans="1:6">
      <c r="A57" s="9" t="s">
        <v>6</v>
      </c>
      <c r="B57" s="62" t="s">
        <v>38</v>
      </c>
      <c r="C57" s="63"/>
      <c r="D57" s="63"/>
      <c r="E57" s="10"/>
      <c r="F57" s="11"/>
    </row>
    <row r="58" spans="1:6">
      <c r="A58" s="12" t="s">
        <v>68</v>
      </c>
      <c r="B58" s="62">
        <v>1</v>
      </c>
      <c r="C58" s="63"/>
      <c r="D58" s="63"/>
      <c r="E58" s="13" t="s">
        <v>5</v>
      </c>
      <c r="F58" s="14" t="s">
        <v>5</v>
      </c>
    </row>
    <row r="59" spans="1:6">
      <c r="A59" s="15" t="s">
        <v>7</v>
      </c>
      <c r="B59" s="16">
        <v>2900</v>
      </c>
      <c r="C59" s="16">
        <v>3500</v>
      </c>
      <c r="D59" s="16">
        <v>6000</v>
      </c>
      <c r="E59" s="17">
        <f>(B59+C59+D59)/3</f>
        <v>4133.333333333333</v>
      </c>
      <c r="F59" s="18">
        <f>E59</f>
        <v>4133.333333333333</v>
      </c>
    </row>
    <row r="60" spans="1:6">
      <c r="A60" s="15" t="s">
        <v>8</v>
      </c>
      <c r="B60" s="19">
        <f>B58*B59</f>
        <v>2900</v>
      </c>
      <c r="C60" s="19">
        <f>B58*C59</f>
        <v>3500</v>
      </c>
      <c r="D60" s="19">
        <f>D59*B58</f>
        <v>6000</v>
      </c>
      <c r="E60" s="17">
        <f>E59*B58</f>
        <v>4133.333333333333</v>
      </c>
      <c r="F60" s="17">
        <f>E60</f>
        <v>4133.333333333333</v>
      </c>
    </row>
    <row r="61" spans="1:6">
      <c r="A61" s="15" t="s">
        <v>4</v>
      </c>
      <c r="B61" s="64" t="s">
        <v>39</v>
      </c>
      <c r="C61" s="64"/>
      <c r="D61" s="64"/>
      <c r="E61" s="13" t="s">
        <v>5</v>
      </c>
      <c r="F61" s="13" t="s">
        <v>5</v>
      </c>
    </row>
    <row r="62" spans="1:6" ht="33.75" customHeight="1">
      <c r="A62" s="9" t="s">
        <v>6</v>
      </c>
      <c r="B62" s="62" t="s">
        <v>40</v>
      </c>
      <c r="C62" s="63"/>
      <c r="D62" s="63"/>
      <c r="E62" s="10"/>
      <c r="F62" s="11"/>
    </row>
    <row r="63" spans="1:6">
      <c r="A63" s="12" t="s">
        <v>69</v>
      </c>
      <c r="B63" s="62">
        <v>1</v>
      </c>
      <c r="C63" s="63"/>
      <c r="D63" s="63"/>
      <c r="E63" s="13" t="s">
        <v>5</v>
      </c>
      <c r="F63" s="14" t="s">
        <v>5</v>
      </c>
    </row>
    <row r="64" spans="1:6">
      <c r="A64" s="15" t="s">
        <v>7</v>
      </c>
      <c r="B64" s="16">
        <v>8200</v>
      </c>
      <c r="C64" s="16">
        <v>7500</v>
      </c>
      <c r="D64" s="16">
        <v>7000</v>
      </c>
      <c r="E64" s="17">
        <f>(B64+C64+D64)/3</f>
        <v>7566.666666666667</v>
      </c>
      <c r="F64" s="18">
        <f>E64</f>
        <v>7566.666666666667</v>
      </c>
    </row>
    <row r="65" spans="1:6" ht="14.4" thickBot="1">
      <c r="A65" s="15" t="s">
        <v>8</v>
      </c>
      <c r="B65" s="19">
        <f>B63*B64</f>
        <v>8200</v>
      </c>
      <c r="C65" s="19">
        <f>B63*C64</f>
        <v>7500</v>
      </c>
      <c r="D65" s="19">
        <f>D64*B63</f>
        <v>7000</v>
      </c>
      <c r="E65" s="17">
        <f>E64*B63</f>
        <v>7566.666666666667</v>
      </c>
      <c r="F65" s="18">
        <f>E65</f>
        <v>7566.666666666667</v>
      </c>
    </row>
    <row r="66" spans="1:6">
      <c r="A66" s="6" t="s">
        <v>4</v>
      </c>
      <c r="B66" s="60" t="s">
        <v>41</v>
      </c>
      <c r="C66" s="61"/>
      <c r="D66" s="61"/>
      <c r="E66" s="7" t="s">
        <v>5</v>
      </c>
      <c r="F66" s="8" t="s">
        <v>5</v>
      </c>
    </row>
    <row r="67" spans="1:6" ht="43.5" customHeight="1">
      <c r="A67" s="9" t="s">
        <v>6</v>
      </c>
      <c r="B67" s="62" t="s">
        <v>42</v>
      </c>
      <c r="C67" s="63"/>
      <c r="D67" s="63"/>
      <c r="E67" s="10"/>
      <c r="F67" s="11"/>
    </row>
    <row r="68" spans="1:6">
      <c r="A68" s="12" t="s">
        <v>69</v>
      </c>
      <c r="B68" s="62">
        <v>50</v>
      </c>
      <c r="C68" s="63"/>
      <c r="D68" s="63"/>
      <c r="E68" s="13" t="s">
        <v>5</v>
      </c>
      <c r="F68" s="14" t="s">
        <v>5</v>
      </c>
    </row>
    <row r="69" spans="1:6">
      <c r="A69" s="15" t="s">
        <v>7</v>
      </c>
      <c r="B69" s="16">
        <v>837</v>
      </c>
      <c r="C69" s="16">
        <v>1000</v>
      </c>
      <c r="D69" s="16">
        <v>1000</v>
      </c>
      <c r="E69" s="17">
        <f>(B69+C69+D69)/3</f>
        <v>945.66666666666663</v>
      </c>
      <c r="F69" s="18">
        <f>E69</f>
        <v>945.66666666666663</v>
      </c>
    </row>
    <row r="70" spans="1:6" ht="14.4" thickBot="1">
      <c r="A70" s="15" t="s">
        <v>8</v>
      </c>
      <c r="B70" s="19">
        <f>B68*B69</f>
        <v>41850</v>
      </c>
      <c r="C70" s="19">
        <f>B68*C69</f>
        <v>50000</v>
      </c>
      <c r="D70" s="19">
        <f>D69*B68</f>
        <v>50000</v>
      </c>
      <c r="E70" s="17">
        <f>E69*B68</f>
        <v>47283.333333333328</v>
      </c>
      <c r="F70" s="18">
        <f>E70</f>
        <v>47283.333333333328</v>
      </c>
    </row>
    <row r="71" spans="1:6">
      <c r="A71" s="6" t="s">
        <v>4</v>
      </c>
      <c r="B71" s="60" t="s">
        <v>43</v>
      </c>
      <c r="C71" s="61"/>
      <c r="D71" s="61"/>
      <c r="E71" s="7" t="s">
        <v>5</v>
      </c>
      <c r="F71" s="8" t="s">
        <v>5</v>
      </c>
    </row>
    <row r="72" spans="1:6" ht="72.75" customHeight="1">
      <c r="A72" s="9" t="s">
        <v>6</v>
      </c>
      <c r="B72" s="62" t="s">
        <v>44</v>
      </c>
      <c r="C72" s="63"/>
      <c r="D72" s="63"/>
      <c r="E72" s="10"/>
      <c r="F72" s="11"/>
    </row>
    <row r="73" spans="1:6">
      <c r="A73" s="12" t="s">
        <v>69</v>
      </c>
      <c r="B73" s="62">
        <v>10</v>
      </c>
      <c r="C73" s="63"/>
      <c r="D73" s="63"/>
      <c r="E73" s="13" t="s">
        <v>5</v>
      </c>
      <c r="F73" s="14" t="s">
        <v>5</v>
      </c>
    </row>
    <row r="74" spans="1:6">
      <c r="A74" s="15" t="s">
        <v>7</v>
      </c>
      <c r="B74" s="16">
        <v>858.2</v>
      </c>
      <c r="C74" s="16">
        <v>1000</v>
      </c>
      <c r="D74" s="16">
        <v>750</v>
      </c>
      <c r="E74" s="17">
        <f>(B74+C74+D74)/3</f>
        <v>869.4</v>
      </c>
      <c r="F74" s="18">
        <f>E74</f>
        <v>869.4</v>
      </c>
    </row>
    <row r="75" spans="1:6" ht="14.4" thickBot="1">
      <c r="A75" s="15" t="s">
        <v>8</v>
      </c>
      <c r="B75" s="19">
        <f>B73*B74</f>
        <v>8582</v>
      </c>
      <c r="C75" s="19">
        <f>B73*C74</f>
        <v>10000</v>
      </c>
      <c r="D75" s="19">
        <f>D74*B73</f>
        <v>7500</v>
      </c>
      <c r="E75" s="17">
        <f>E74*B73</f>
        <v>8694</v>
      </c>
      <c r="F75" s="18">
        <f>E75</f>
        <v>8694</v>
      </c>
    </row>
    <row r="76" spans="1:6">
      <c r="A76" s="6" t="s">
        <v>4</v>
      </c>
      <c r="B76" s="60" t="s">
        <v>45</v>
      </c>
      <c r="C76" s="61"/>
      <c r="D76" s="61"/>
      <c r="E76" s="7" t="s">
        <v>5</v>
      </c>
      <c r="F76" s="8" t="s">
        <v>5</v>
      </c>
    </row>
    <row r="77" spans="1:6" ht="45.75" customHeight="1">
      <c r="A77" s="9" t="s">
        <v>6</v>
      </c>
      <c r="B77" s="62" t="s">
        <v>46</v>
      </c>
      <c r="C77" s="63"/>
      <c r="D77" s="63"/>
      <c r="E77" s="10"/>
      <c r="F77" s="11"/>
    </row>
    <row r="78" spans="1:6">
      <c r="A78" s="12" t="s">
        <v>69</v>
      </c>
      <c r="B78" s="62">
        <v>10</v>
      </c>
      <c r="C78" s="63"/>
      <c r="D78" s="63"/>
      <c r="E78" s="13" t="s">
        <v>5</v>
      </c>
      <c r="F78" s="14" t="s">
        <v>5</v>
      </c>
    </row>
    <row r="79" spans="1:6">
      <c r="A79" s="15" t="s">
        <v>7</v>
      </c>
      <c r="B79" s="16">
        <v>1151.2</v>
      </c>
      <c r="C79" s="16">
        <v>1000</v>
      </c>
      <c r="D79" s="16">
        <v>1200</v>
      </c>
      <c r="E79" s="17">
        <f>(B79+C79+D79)/3</f>
        <v>1117.0666666666666</v>
      </c>
      <c r="F79" s="18">
        <f>E79</f>
        <v>1117.0666666666666</v>
      </c>
    </row>
    <row r="80" spans="1:6" ht="14.4" thickBot="1">
      <c r="A80" s="15" t="s">
        <v>8</v>
      </c>
      <c r="B80" s="19">
        <f>B78*B79</f>
        <v>11512</v>
      </c>
      <c r="C80" s="19">
        <f>B78*C79</f>
        <v>10000</v>
      </c>
      <c r="D80" s="19">
        <f>D79*B78</f>
        <v>12000</v>
      </c>
      <c r="E80" s="17">
        <f>E79*B78</f>
        <v>11170.666666666666</v>
      </c>
      <c r="F80" s="18">
        <f>E80</f>
        <v>11170.666666666666</v>
      </c>
    </row>
    <row r="81" spans="1:6" ht="15" customHeight="1">
      <c r="A81" s="6" t="s">
        <v>4</v>
      </c>
      <c r="B81" s="60" t="s">
        <v>47</v>
      </c>
      <c r="C81" s="61"/>
      <c r="D81" s="61"/>
      <c r="E81" s="7" t="s">
        <v>5</v>
      </c>
      <c r="F81" s="8" t="s">
        <v>5</v>
      </c>
    </row>
    <row r="82" spans="1:6" ht="62.25" customHeight="1">
      <c r="A82" s="9" t="s">
        <v>6</v>
      </c>
      <c r="B82" s="62" t="s">
        <v>48</v>
      </c>
      <c r="C82" s="63"/>
      <c r="D82" s="63"/>
      <c r="E82" s="10"/>
      <c r="F82" s="11"/>
    </row>
    <row r="83" spans="1:6">
      <c r="A83" s="12" t="s">
        <v>69</v>
      </c>
      <c r="B83" s="62">
        <v>12</v>
      </c>
      <c r="C83" s="63"/>
      <c r="D83" s="63"/>
      <c r="E83" s="13" t="s">
        <v>5</v>
      </c>
      <c r="F83" s="14" t="s">
        <v>5</v>
      </c>
    </row>
    <row r="84" spans="1:6">
      <c r="A84" s="15" t="s">
        <v>7</v>
      </c>
      <c r="B84" s="16">
        <v>156</v>
      </c>
      <c r="C84" s="16">
        <v>120</v>
      </c>
      <c r="D84" s="16">
        <v>140</v>
      </c>
      <c r="E84" s="17">
        <f>(B84+C84+D84)/3</f>
        <v>138.66666666666666</v>
      </c>
      <c r="F84" s="18">
        <f>E84</f>
        <v>138.66666666666666</v>
      </c>
    </row>
    <row r="85" spans="1:6" ht="14.4" thickBot="1">
      <c r="A85" s="15" t="s">
        <v>8</v>
      </c>
      <c r="B85" s="19">
        <f>B83*B84</f>
        <v>1872</v>
      </c>
      <c r="C85" s="19">
        <f>B83*C84</f>
        <v>1440</v>
      </c>
      <c r="D85" s="19">
        <f>D84*B83</f>
        <v>1680</v>
      </c>
      <c r="E85" s="17">
        <f>E84*B83</f>
        <v>1664</v>
      </c>
      <c r="F85" s="18">
        <f>E85</f>
        <v>1664</v>
      </c>
    </row>
    <row r="86" spans="1:6">
      <c r="A86" s="6" t="s">
        <v>4</v>
      </c>
      <c r="B86" s="60" t="s">
        <v>75</v>
      </c>
      <c r="C86" s="61"/>
      <c r="D86" s="61"/>
      <c r="E86" s="7" t="s">
        <v>5</v>
      </c>
      <c r="F86" s="8" t="s">
        <v>5</v>
      </c>
    </row>
    <row r="87" spans="1:6" ht="44.25" customHeight="1">
      <c r="A87" s="9" t="s">
        <v>6</v>
      </c>
      <c r="B87" s="62" t="s">
        <v>76</v>
      </c>
      <c r="C87" s="63"/>
      <c r="D87" s="63"/>
      <c r="E87" s="10"/>
      <c r="F87" s="11"/>
    </row>
    <row r="88" spans="1:6">
      <c r="A88" s="12" t="s">
        <v>69</v>
      </c>
      <c r="B88" s="62">
        <v>1000</v>
      </c>
      <c r="C88" s="63"/>
      <c r="D88" s="63"/>
      <c r="E88" s="13" t="s">
        <v>5</v>
      </c>
      <c r="F88" s="14" t="s">
        <v>5</v>
      </c>
    </row>
    <row r="89" spans="1:6" ht="15.75" customHeight="1">
      <c r="A89" s="15" t="s">
        <v>7</v>
      </c>
      <c r="B89" s="16">
        <v>15.7</v>
      </c>
      <c r="C89" s="16">
        <v>20</v>
      </c>
      <c r="D89" s="16">
        <v>12</v>
      </c>
      <c r="E89" s="19">
        <f>(B89+C89+D89)/3</f>
        <v>15.9</v>
      </c>
      <c r="F89" s="26">
        <f>E89</f>
        <v>15.9</v>
      </c>
    </row>
    <row r="90" spans="1:6" ht="15.75" customHeight="1">
      <c r="A90" s="27" t="s">
        <v>8</v>
      </c>
      <c r="B90" s="19">
        <f>B88*B89</f>
        <v>15700</v>
      </c>
      <c r="C90" s="19">
        <f>B88*C89</f>
        <v>20000</v>
      </c>
      <c r="D90" s="19">
        <f>B88*D89</f>
        <v>12000</v>
      </c>
      <c r="E90" s="28">
        <f>B88*E89</f>
        <v>15900</v>
      </c>
      <c r="F90" s="29">
        <f>E90</f>
        <v>15900</v>
      </c>
    </row>
    <row r="91" spans="1:6" ht="18" customHeight="1">
      <c r="A91" s="27" t="s">
        <v>4</v>
      </c>
      <c r="B91" s="65" t="s">
        <v>30</v>
      </c>
      <c r="C91" s="66"/>
      <c r="D91" s="67"/>
      <c r="E91" s="28"/>
      <c r="F91" s="29"/>
    </row>
    <row r="92" spans="1:6" ht="146.4" customHeight="1">
      <c r="A92" s="27" t="s">
        <v>6</v>
      </c>
      <c r="B92" s="68" t="s">
        <v>72</v>
      </c>
      <c r="C92" s="69"/>
      <c r="D92" s="70"/>
      <c r="E92" s="28"/>
      <c r="F92" s="29"/>
    </row>
    <row r="93" spans="1:6" ht="15.75" customHeight="1">
      <c r="A93" s="27" t="s">
        <v>68</v>
      </c>
      <c r="B93" s="65">
        <v>10</v>
      </c>
      <c r="C93" s="66"/>
      <c r="D93" s="67"/>
      <c r="E93" s="28"/>
      <c r="F93" s="29"/>
    </row>
    <row r="94" spans="1:6" ht="15.75" customHeight="1">
      <c r="A94" s="27" t="s">
        <v>7</v>
      </c>
      <c r="B94" s="19">
        <v>1046.5</v>
      </c>
      <c r="C94" s="19">
        <v>1200</v>
      </c>
      <c r="D94" s="19">
        <v>1500</v>
      </c>
      <c r="E94" s="28">
        <f>(B94+C94+D94)/3</f>
        <v>1248.8333333333333</v>
      </c>
      <c r="F94" s="29">
        <f>E94</f>
        <v>1248.8333333333333</v>
      </c>
    </row>
    <row r="95" spans="1:6" ht="14.4" thickBot="1">
      <c r="A95" s="27" t="s">
        <v>8</v>
      </c>
      <c r="B95" s="28">
        <f>B94*B93</f>
        <v>10465</v>
      </c>
      <c r="C95" s="28">
        <f>B93*C94</f>
        <v>12000</v>
      </c>
      <c r="D95" s="28">
        <f>B93*D94</f>
        <v>15000</v>
      </c>
      <c r="E95" s="28">
        <f>B93*E94</f>
        <v>12488.333333333332</v>
      </c>
      <c r="F95" s="29">
        <f>E95</f>
        <v>12488.333333333332</v>
      </c>
    </row>
    <row r="96" spans="1:6" ht="14.4" thickBot="1">
      <c r="A96" s="30" t="s">
        <v>10</v>
      </c>
      <c r="B96" s="31">
        <f>B10+B15+B20+B25+B30+B35+B40+B45+B50+B55+B60+B65+B70+B75+B80+B85+B90+B95</f>
        <v>154347</v>
      </c>
      <c r="C96" s="31">
        <f>C10+C15+C20+C25+C30+C35+C40+C45+C50+C55+C60+C65+C70+C75+C80+C85+C90+C95</f>
        <v>172380</v>
      </c>
      <c r="D96" s="31">
        <f>D10+D15+D20+D25+D30+D35+D40+D45+D50+D55+D60+D65+D70+D75+D80+D85+D90+D95</f>
        <v>166450</v>
      </c>
      <c r="E96" s="31">
        <f>(B96+C96+D96)/3</f>
        <v>164392.33333333334</v>
      </c>
      <c r="F96" s="31">
        <f>F10+F15+F20+F25+F30+F35+F40+F45+F50+F55+F60+F65+F70+F75+F80+F85+F90+F95</f>
        <v>164392.33333333334</v>
      </c>
    </row>
    <row r="97" spans="1:6">
      <c r="A97" s="32"/>
      <c r="B97" s="33"/>
      <c r="C97" s="33"/>
      <c r="D97" s="33"/>
      <c r="E97" s="33"/>
      <c r="F97" s="33"/>
    </row>
    <row r="98" spans="1:6">
      <c r="A98" s="2" t="s">
        <v>49</v>
      </c>
    </row>
    <row r="99" spans="1:6" ht="22.5" customHeight="1">
      <c r="A99" s="2" t="s">
        <v>66</v>
      </c>
    </row>
    <row r="100" spans="1:6">
      <c r="A100" s="54" t="s">
        <v>50</v>
      </c>
      <c r="B100" s="54"/>
      <c r="C100" s="54"/>
      <c r="D100" s="54"/>
      <c r="E100" s="54"/>
      <c r="F100" s="54"/>
    </row>
    <row r="101" spans="1:6" ht="34.799999999999997" customHeight="1">
      <c r="A101" s="54"/>
      <c r="B101" s="54"/>
      <c r="C101" s="54"/>
      <c r="D101" s="54"/>
      <c r="E101" s="54"/>
      <c r="F101" s="54"/>
    </row>
    <row r="102" spans="1:6" ht="8.25" customHeight="1" thickBot="1">
      <c r="A102" s="34"/>
      <c r="B102" s="34"/>
      <c r="C102" s="34"/>
      <c r="D102" s="34"/>
      <c r="E102" s="34"/>
      <c r="F102" s="34"/>
    </row>
    <row r="103" spans="1:6" ht="28.2" thickBot="1">
      <c r="A103" s="35" t="s">
        <v>11</v>
      </c>
      <c r="B103" s="36" t="s">
        <v>12</v>
      </c>
      <c r="C103" s="37" t="s">
        <v>13</v>
      </c>
      <c r="D103" s="55" t="s">
        <v>14</v>
      </c>
      <c r="E103" s="56"/>
      <c r="F103" s="35" t="s">
        <v>15</v>
      </c>
    </row>
    <row r="104" spans="1:6" ht="27" customHeight="1">
      <c r="A104" s="42">
        <v>1</v>
      </c>
      <c r="B104" s="46" t="s">
        <v>53</v>
      </c>
      <c r="C104" s="46" t="s">
        <v>54</v>
      </c>
      <c r="D104" s="48" t="s">
        <v>55</v>
      </c>
      <c r="E104" s="57"/>
      <c r="F104" s="42" t="s">
        <v>59</v>
      </c>
    </row>
    <row r="105" spans="1:6" ht="16.5" customHeight="1" thickBot="1">
      <c r="A105" s="43"/>
      <c r="B105" s="47"/>
      <c r="C105" s="47"/>
      <c r="D105" s="58"/>
      <c r="E105" s="59"/>
      <c r="F105" s="43"/>
    </row>
    <row r="106" spans="1:6">
      <c r="A106" s="42">
        <v>2</v>
      </c>
      <c r="B106" s="44" t="s">
        <v>56</v>
      </c>
      <c r="C106" s="46" t="s">
        <v>57</v>
      </c>
      <c r="D106" s="48" t="s">
        <v>58</v>
      </c>
      <c r="E106" s="49"/>
      <c r="F106" s="42" t="s">
        <v>60</v>
      </c>
    </row>
    <row r="107" spans="1:6" ht="14.4" thickBot="1">
      <c r="A107" s="43"/>
      <c r="B107" s="45"/>
      <c r="C107" s="47"/>
      <c r="D107" s="50"/>
      <c r="E107" s="51"/>
      <c r="F107" s="43"/>
    </row>
    <row r="108" spans="1:6">
      <c r="A108" s="42">
        <v>3</v>
      </c>
      <c r="B108" s="52" t="s">
        <v>61</v>
      </c>
      <c r="C108" s="46" t="s">
        <v>62</v>
      </c>
      <c r="D108" s="48" t="s">
        <v>63</v>
      </c>
      <c r="E108" s="49"/>
      <c r="F108" s="42" t="s">
        <v>64</v>
      </c>
    </row>
    <row r="109" spans="1:6" ht="14.4" thickBot="1">
      <c r="A109" s="43"/>
      <c r="B109" s="53"/>
      <c r="C109" s="47"/>
      <c r="D109" s="50"/>
      <c r="E109" s="51"/>
      <c r="F109" s="43"/>
    </row>
    <row r="110" spans="1:6" ht="21.6" customHeight="1">
      <c r="A110" s="40" t="s">
        <v>16</v>
      </c>
      <c r="B110" s="40"/>
      <c r="C110" s="40"/>
      <c r="D110" s="40"/>
      <c r="E110" s="40"/>
      <c r="F110" s="40"/>
    </row>
    <row r="111" spans="1:6" ht="36.75" customHeight="1">
      <c r="A111" s="40"/>
      <c r="B111" s="40"/>
      <c r="C111" s="40"/>
      <c r="D111" s="40"/>
      <c r="E111" s="40"/>
      <c r="F111" s="40"/>
    </row>
    <row r="112" spans="1:6">
      <c r="A112" s="38"/>
      <c r="B112" s="38"/>
      <c r="C112" s="38"/>
      <c r="D112" s="38"/>
    </row>
    <row r="113" spans="1:6">
      <c r="A113" s="39" t="s">
        <v>17</v>
      </c>
    </row>
    <row r="114" spans="1:6" ht="30" customHeight="1">
      <c r="A114" s="2" t="s">
        <v>18</v>
      </c>
    </row>
    <row r="116" spans="1:6">
      <c r="A116" s="2" t="s">
        <v>67</v>
      </c>
    </row>
    <row r="117" spans="1:6" ht="8.25" customHeight="1"/>
    <row r="118" spans="1:6">
      <c r="A118" s="2" t="s">
        <v>51</v>
      </c>
    </row>
    <row r="119" spans="1:6" ht="7.5" customHeight="1"/>
    <row r="120" spans="1:6">
      <c r="A120" s="1" t="s">
        <v>19</v>
      </c>
      <c r="B120" s="1"/>
      <c r="C120" s="1"/>
      <c r="D120" s="1"/>
      <c r="E120" s="1"/>
      <c r="F120" s="1"/>
    </row>
    <row r="121" spans="1:6">
      <c r="A121" s="41" t="s">
        <v>52</v>
      </c>
      <c r="B121" s="41"/>
      <c r="C121" s="41"/>
      <c r="D121" s="41"/>
      <c r="E121" s="1"/>
      <c r="F121" s="1"/>
    </row>
    <row r="122" spans="1:6">
      <c r="A122" s="1" t="s">
        <v>20</v>
      </c>
      <c r="B122" s="1"/>
      <c r="C122" s="1"/>
      <c r="D122" s="1"/>
      <c r="E122" s="1"/>
      <c r="F122" s="1"/>
    </row>
    <row r="123" spans="1:6">
      <c r="A123" s="1" t="s">
        <v>21</v>
      </c>
      <c r="B123" s="1"/>
      <c r="C123" s="1"/>
      <c r="D123" s="1"/>
      <c r="E123" s="1"/>
      <c r="F123" s="1"/>
    </row>
    <row r="124" spans="1:6">
      <c r="A124" s="38"/>
      <c r="B124" s="38"/>
      <c r="C124" s="38"/>
      <c r="D124" s="38"/>
    </row>
  </sheetData>
  <mergeCells count="80">
    <mergeCell ref="B91:D91"/>
    <mergeCell ref="B92:D92"/>
    <mergeCell ref="B93:D93"/>
    <mergeCell ref="B13:D13"/>
    <mergeCell ref="A1:F1"/>
    <mergeCell ref="A2:F2"/>
    <mergeCell ref="C3:F3"/>
    <mergeCell ref="A4:A5"/>
    <mergeCell ref="B4:D4"/>
    <mergeCell ref="E4:E5"/>
    <mergeCell ref="F4:F5"/>
    <mergeCell ref="B6:D6"/>
    <mergeCell ref="B7:D7"/>
    <mergeCell ref="B8:D8"/>
    <mergeCell ref="B11:D11"/>
    <mergeCell ref="B12:D12"/>
    <mergeCell ref="B33:D33"/>
    <mergeCell ref="B16:D16"/>
    <mergeCell ref="B17:D17"/>
    <mergeCell ref="B18:D18"/>
    <mergeCell ref="B21:D21"/>
    <mergeCell ref="B22:D22"/>
    <mergeCell ref="B23:D23"/>
    <mergeCell ref="B26:D26"/>
    <mergeCell ref="B27:D27"/>
    <mergeCell ref="B28:D28"/>
    <mergeCell ref="B31:D31"/>
    <mergeCell ref="B32:D32"/>
    <mergeCell ref="B53:D53"/>
    <mergeCell ref="B36:D36"/>
    <mergeCell ref="B37:D37"/>
    <mergeCell ref="B38:D38"/>
    <mergeCell ref="B41:D41"/>
    <mergeCell ref="B42:D42"/>
    <mergeCell ref="B43:D43"/>
    <mergeCell ref="B46:D46"/>
    <mergeCell ref="B47:D47"/>
    <mergeCell ref="B48:D48"/>
    <mergeCell ref="B51:D51"/>
    <mergeCell ref="B52:D52"/>
    <mergeCell ref="B73:D73"/>
    <mergeCell ref="B56:D56"/>
    <mergeCell ref="B57:D57"/>
    <mergeCell ref="B58:D58"/>
    <mergeCell ref="B61:D61"/>
    <mergeCell ref="B62:D62"/>
    <mergeCell ref="B63:D63"/>
    <mergeCell ref="B66:D66"/>
    <mergeCell ref="B67:D67"/>
    <mergeCell ref="B68:D68"/>
    <mergeCell ref="B71:D71"/>
    <mergeCell ref="B72:D72"/>
    <mergeCell ref="B86:D86"/>
    <mergeCell ref="B87:D87"/>
    <mergeCell ref="B88:D88"/>
    <mergeCell ref="B76:D76"/>
    <mergeCell ref="B77:D77"/>
    <mergeCell ref="B78:D78"/>
    <mergeCell ref="B81:D81"/>
    <mergeCell ref="B82:D82"/>
    <mergeCell ref="B83:D83"/>
    <mergeCell ref="A100:F101"/>
    <mergeCell ref="D103:E103"/>
    <mergeCell ref="A104:A105"/>
    <mergeCell ref="B104:B105"/>
    <mergeCell ref="C104:C105"/>
    <mergeCell ref="D104:E105"/>
    <mergeCell ref="F104:F105"/>
    <mergeCell ref="A110:F111"/>
    <mergeCell ref="A121:D121"/>
    <mergeCell ref="A106:A107"/>
    <mergeCell ref="B106:B107"/>
    <mergeCell ref="C106:C107"/>
    <mergeCell ref="D106:E107"/>
    <mergeCell ref="F106:F107"/>
    <mergeCell ref="A108:A109"/>
    <mergeCell ref="B108:B109"/>
    <mergeCell ref="C108:C109"/>
    <mergeCell ref="D108:E109"/>
    <mergeCell ref="F108:F109"/>
  </mergeCells>
  <pageMargins left="0.70866141732283472" right="0.70866141732283472" top="0.74803149606299213" bottom="0.74803149606299213" header="0.31496062992125984" footer="0.31496062992125984"/>
  <pageSetup paperSize="9" orientation="landscape"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2012-11-19T04:06:51Z</dcterms:modified>
</cp:coreProperties>
</file>